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RTWJRWK" sheetId="1" state="hidden" r:id="rId1"/>
    <sheet name="清单明细" sheetId="2" r:id="rId2"/>
  </sheets>
  <externalReferences>
    <externalReference r:id="rId3"/>
  </externalReferences>
  <definedNames>
    <definedName name="_xlnm._FilterDatabase" localSheetId="1" hidden="1">清单明细!$B$3:$J$57</definedName>
    <definedName name="_xlnm.Print_Area" localSheetId="1">清单明细!$A$1:$J$55</definedName>
    <definedName name="单位">[1]付款方式及交货期!$F:$F</definedName>
    <definedName name="名称">[1]元件名称!$1:$1</definedName>
    <definedName name="型号规格">[1]元件名称!$A$2</definedName>
  </definedNames>
  <calcPr calcId="144525"/>
</workbook>
</file>

<file path=xl/sharedStrings.xml><?xml version="1.0" encoding="utf-8"?>
<sst xmlns="http://schemas.openxmlformats.org/spreadsheetml/2006/main" count="216" uniqueCount="80">
  <si>
    <t>芦山县睿进矿产资源开发有限公司砂石加工厂建设项目（第二次）设计、采购、施工总承包 
控制柜AA5/AA9采购报价单</t>
  </si>
  <si>
    <t>序号</t>
  </si>
  <si>
    <t>名称</t>
  </si>
  <si>
    <t xml:space="preserve">型号规格 </t>
  </si>
  <si>
    <t>单位</t>
  </si>
  <si>
    <t>数量</t>
  </si>
  <si>
    <t>含税控制单价(元)</t>
  </si>
  <si>
    <t xml:space="preserve"> 含税控制总价(元)</t>
  </si>
  <si>
    <t>供应商报价单价（元）</t>
  </si>
  <si>
    <t>供应商报价总价（元）</t>
  </si>
  <si>
    <t>备  注</t>
  </si>
  <si>
    <t>低压配电柜 AA5</t>
  </si>
  <si>
    <t>台</t>
  </si>
  <si>
    <t xml:space="preserve"> </t>
  </si>
  <si>
    <t>隔离开关</t>
  </si>
  <si>
    <t>NH40-1000/3</t>
  </si>
  <si>
    <t>只</t>
  </si>
  <si>
    <t>正泰</t>
  </si>
  <si>
    <t>电流互感器</t>
  </si>
  <si>
    <t>BH-0.66 500/5 0.5级</t>
  </si>
  <si>
    <t>国产优质</t>
  </si>
  <si>
    <t>多功能表</t>
  </si>
  <si>
    <t>NKL194E-AS4</t>
  </si>
  <si>
    <t>安科瑞</t>
  </si>
  <si>
    <t>塑壳断路器</t>
  </si>
  <si>
    <t>NXM-250S/3300 100A</t>
  </si>
  <si>
    <t>NXM-63/3P D25A</t>
  </si>
  <si>
    <t>软启动器</t>
  </si>
  <si>
    <t>CMC-055/3-LX</t>
  </si>
  <si>
    <t>西安西驰</t>
  </si>
  <si>
    <t>接触器</t>
  </si>
  <si>
    <t>NXC-120/22 220V</t>
  </si>
  <si>
    <t>NXC-6511 220V</t>
  </si>
  <si>
    <t>热继电器</t>
  </si>
  <si>
    <t>NR4-180/F 90~120A</t>
  </si>
  <si>
    <t>NR4-180/F 48~65A</t>
  </si>
  <si>
    <t>NXR-100 12~18A</t>
  </si>
  <si>
    <t>微型断路器</t>
  </si>
  <si>
    <t>NXB-63/2P D10A</t>
  </si>
  <si>
    <t>中间继电器</t>
  </si>
  <si>
    <t>JZX-22FD/2Z AC220V</t>
  </si>
  <si>
    <t>信号灯</t>
  </si>
  <si>
    <t>AD11-22/21 AC220V</t>
  </si>
  <si>
    <t>按钮</t>
  </si>
  <si>
    <t>LA38-11</t>
  </si>
  <si>
    <t>端子</t>
  </si>
  <si>
    <t>TC-100/5</t>
  </si>
  <si>
    <t>节</t>
  </si>
  <si>
    <t>铜芯线</t>
  </si>
  <si>
    <t>BVR-6</t>
  </si>
  <si>
    <t>米</t>
  </si>
  <si>
    <t>铜排</t>
  </si>
  <si>
    <t>TMY-60*6</t>
  </si>
  <si>
    <t>TMY-20*3</t>
  </si>
  <si>
    <t>零地排</t>
  </si>
  <si>
    <t>TMY-30*4</t>
  </si>
  <si>
    <t xml:space="preserve">辅材 </t>
  </si>
  <si>
    <t>具体详见图纸</t>
  </si>
  <si>
    <t>项</t>
  </si>
  <si>
    <t>箱(柜)体费</t>
  </si>
  <si>
    <t>800*800*2000</t>
  </si>
  <si>
    <t>小计</t>
  </si>
  <si>
    <t>/</t>
  </si>
  <si>
    <t>低压配电柜 AA9</t>
  </si>
  <si>
    <t>BH-0.66 40Ⅰ 500/5A 0.5级</t>
  </si>
  <si>
    <t>BH-0.66 30Ⅰ 200/5A 0.5级</t>
  </si>
  <si>
    <t>NXM-250S/3300 200A</t>
  </si>
  <si>
    <t>NXM-63/3P D63A</t>
  </si>
  <si>
    <t>NXB-63/3P D16A</t>
  </si>
  <si>
    <t>变频器</t>
  </si>
  <si>
    <t>GD200-090G/110P-4 电机75KW</t>
  </si>
  <si>
    <t>英威腾</t>
  </si>
  <si>
    <t>GD200-075G/090P-4 电机55KW</t>
  </si>
  <si>
    <t>NXC-1810 220V</t>
  </si>
  <si>
    <t>NXR-100 18~33A</t>
  </si>
  <si>
    <t>NXR-25 12~18A</t>
  </si>
  <si>
    <t>TC-200/4</t>
  </si>
  <si>
    <t>TC-25/4</t>
  </si>
  <si>
    <t>合计</t>
  </si>
  <si>
    <t>备注：
1.上述“/”处，供应商无需填写。
2.上述控制价为含税到场价，税率为13%。
3.上述配电柜的品牌均参考设计图纸。
4.供应商含税单价报价不得超过采购人含税控制单价，供应商含税合计报价不得超过采购人含税控制价合计，税率均为13%。
5.供应商报价为运至采购人指定交货地点的价格，报价保留小数点后 2 位（小数点后第三位四舍五入），所有价格均用人民币表示，单位为元。
6.项目负责人姓名                         手机号：                 
  身份证号码：                          
                                                                                      供应商：         （单位公章） 
                                                                                法定代表人或其委托代理人：        （签字或盖章）
                                                                                      年   月   日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</si>
</sst>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-* #,##0.00_-;\-* #,##0.00_-;_-* &quot;-&quot;??.0_-;_-@_-"/>
    <numFmt numFmtId="177" formatCode="_-* #,##0.00_-;\-* #,##0.00_-;_-* &quot;-&quot;??_-;_-@_-"/>
    <numFmt numFmtId="178" formatCode="0.00_);[Red]\(0.00\)"/>
    <numFmt numFmtId="179" formatCode="0.00_ "/>
  </numFmts>
  <fonts count="32">
    <font>
      <sz val="12"/>
      <name val="宋体"/>
      <charset val="134"/>
    </font>
    <font>
      <sz val="9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177" fontId="0" fillId="0" borderId="0">
      <alignment vertical="top"/>
      <protection locked="0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/>
    <xf numFmtId="0" fontId="11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177" fontId="0" fillId="0" borderId="0" applyFont="0" applyFill="0" applyBorder="0" applyAlignment="0" applyProtection="0"/>
    <xf numFmtId="0" fontId="15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26" fillId="12" borderId="5" applyNumberFormat="0" applyAlignment="0" applyProtection="0">
      <alignment vertical="center"/>
    </xf>
    <xf numFmtId="0" fontId="0" fillId="0" borderId="0"/>
    <xf numFmtId="0" fontId="27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protection locked="0"/>
    </xf>
    <xf numFmtId="0" fontId="1" fillId="0" borderId="0">
      <protection locked="0"/>
    </xf>
    <xf numFmtId="0" fontId="11" fillId="0" borderId="0">
      <alignment vertical="center"/>
    </xf>
    <xf numFmtId="43" fontId="0" fillId="0" borderId="0" applyFont="0" applyFill="0" applyBorder="0" applyAlignment="0" applyProtection="0"/>
  </cellStyleXfs>
  <cellXfs count="51">
    <xf numFmtId="0" fontId="0" fillId="0" borderId="0" xfId="0">
      <alignment vertical="center"/>
    </xf>
    <xf numFmtId="0" fontId="1" fillId="0" borderId="0" xfId="52" applyFont="1" applyAlignment="1" applyProtection="1">
      <alignment horizontal="center" vertical="center" wrapText="1"/>
    </xf>
    <xf numFmtId="0" fontId="2" fillId="0" borderId="0" xfId="0" applyFont="1" applyFill="1" applyBorder="1" applyAlignment="1"/>
    <xf numFmtId="0" fontId="3" fillId="2" borderId="0" xfId="0" applyNumberFormat="1" applyFont="1" applyFill="1" applyBorder="1" applyAlignment="1" applyProtection="1">
      <alignment vertical="center"/>
    </xf>
    <xf numFmtId="0" fontId="4" fillId="0" borderId="0" xfId="52" applyFont="1" applyAlignment="1" applyProtection="1">
      <alignment horizontal="center" vertical="center"/>
    </xf>
    <xf numFmtId="0" fontId="4" fillId="0" borderId="0" xfId="52" applyFont="1" applyAlignment="1" applyProtection="1">
      <alignment horizontal="left" vertical="center"/>
    </xf>
    <xf numFmtId="0" fontId="4" fillId="0" borderId="0" xfId="52" applyNumberFormat="1" applyFont="1" applyAlignment="1" applyProtection="1">
      <alignment horizontal="center" vertical="center"/>
    </xf>
    <xf numFmtId="176" fontId="4" fillId="0" borderId="0" xfId="8" applyNumberFormat="1" applyFont="1" applyAlignment="1" applyProtection="1">
      <alignment horizontal="right" vertical="center"/>
    </xf>
    <xf numFmtId="178" fontId="4" fillId="0" borderId="0" xfId="8" applyNumberFormat="1" applyFont="1" applyAlignment="1" applyProtection="1">
      <alignment horizontal="right" vertical="center"/>
    </xf>
    <xf numFmtId="0" fontId="5" fillId="0" borderId="0" xfId="52" applyFont="1" applyAlignment="1" applyProtection="1">
      <alignment horizontal="center" vertical="center" wrapText="1"/>
    </xf>
    <xf numFmtId="0" fontId="4" fillId="0" borderId="0" xfId="52" applyFont="1" applyAlignment="1" applyProtection="1">
      <alignment vertical="center"/>
    </xf>
    <xf numFmtId="0" fontId="6" fillId="0" borderId="0" xfId="52" applyFont="1" applyAlignment="1" applyProtection="1">
      <alignment horizontal="center" vertical="center" wrapText="1"/>
    </xf>
    <xf numFmtId="0" fontId="6" fillId="0" borderId="0" xfId="52" applyFont="1" applyAlignment="1" applyProtection="1">
      <alignment horizontal="center" vertical="center"/>
    </xf>
    <xf numFmtId="178" fontId="6" fillId="0" borderId="0" xfId="52" applyNumberFormat="1" applyFont="1" applyAlignment="1" applyProtection="1">
      <alignment horizontal="center" vertical="center"/>
    </xf>
    <xf numFmtId="0" fontId="7" fillId="0" borderId="1" xfId="52" applyFont="1" applyBorder="1" applyAlignment="1" applyProtection="1">
      <alignment horizontal="center" vertical="center" wrapText="1"/>
    </xf>
    <xf numFmtId="0" fontId="7" fillId="0" borderId="1" xfId="52" applyFont="1" applyFill="1" applyBorder="1" applyAlignment="1" applyProtection="1">
      <alignment horizontal="center" vertical="center" wrapText="1"/>
    </xf>
    <xf numFmtId="0" fontId="7" fillId="0" borderId="1" xfId="52" applyNumberFormat="1" applyFont="1" applyBorder="1" applyAlignment="1" applyProtection="1">
      <alignment horizontal="center" vertical="center" wrapText="1"/>
    </xf>
    <xf numFmtId="0" fontId="7" fillId="0" borderId="1" xfId="8" applyNumberFormat="1" applyFont="1" applyFill="1" applyBorder="1" applyAlignment="1" applyProtection="1">
      <alignment horizontal="center" vertical="center" wrapText="1"/>
    </xf>
    <xf numFmtId="178" fontId="7" fillId="0" borderId="1" xfId="8" applyNumberFormat="1" applyFont="1" applyFill="1" applyBorder="1" applyAlignment="1" applyProtection="1">
      <alignment horizontal="center" vertical="center" wrapText="1"/>
    </xf>
    <xf numFmtId="0" fontId="8" fillId="0" borderId="1" xfId="52" applyFont="1" applyFill="1" applyBorder="1" applyAlignment="1" applyProtection="1">
      <alignment horizontal="center" vertical="center" wrapText="1"/>
    </xf>
    <xf numFmtId="0" fontId="8" fillId="0" borderId="1" xfId="52" applyFont="1" applyFill="1" applyBorder="1" applyAlignment="1" applyProtection="1">
      <alignment horizontal="left" vertical="center" wrapText="1"/>
    </xf>
    <xf numFmtId="179" fontId="8" fillId="0" borderId="1" xfId="52" applyNumberFormat="1" applyFont="1" applyFill="1" applyBorder="1" applyAlignment="1" applyProtection="1">
      <alignment horizontal="left" vertical="center" wrapText="1"/>
    </xf>
    <xf numFmtId="0" fontId="8" fillId="0" borderId="1" xfId="52" applyNumberFormat="1" applyFont="1" applyFill="1" applyBorder="1" applyAlignment="1" applyProtection="1">
      <alignment horizontal="center" vertical="center" wrapText="1"/>
    </xf>
    <xf numFmtId="177" fontId="8" fillId="0" borderId="1" xfId="8" applyFont="1" applyFill="1" applyBorder="1" applyAlignment="1">
      <alignment horizontal="right" vertical="center" wrapText="1"/>
      <protection locked="0"/>
    </xf>
    <xf numFmtId="178" fontId="8" fillId="0" borderId="1" xfId="8" applyNumberFormat="1" applyFont="1" applyFill="1" applyBorder="1" applyAlignment="1">
      <alignment horizontal="right" vertical="center" wrapText="1"/>
      <protection locked="0"/>
    </xf>
    <xf numFmtId="0" fontId="4" fillId="0" borderId="1" xfId="52" applyFont="1" applyFill="1" applyBorder="1" applyAlignment="1" applyProtection="1">
      <alignment horizontal="center" vertical="center" wrapText="1"/>
    </xf>
    <xf numFmtId="0" fontId="4" fillId="0" borderId="1" xfId="52" applyFont="1" applyFill="1" applyBorder="1" applyAlignment="1" applyProtection="1">
      <alignment horizontal="left" vertical="center" wrapText="1"/>
    </xf>
    <xf numFmtId="178" fontId="9" fillId="0" borderId="1" xfId="0" applyNumberFormat="1" applyFont="1" applyFill="1" applyBorder="1" applyAlignment="1">
      <alignment horizontal="center" vertical="center"/>
    </xf>
    <xf numFmtId="178" fontId="4" fillId="0" borderId="1" xfId="8" applyNumberFormat="1" applyFont="1" applyBorder="1" applyAlignment="1" applyProtection="1">
      <alignment horizontal="right" vertical="center" wrapText="1"/>
    </xf>
    <xf numFmtId="0" fontId="4" fillId="0" borderId="1" xfId="52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Fill="1" applyBorder="1">
      <alignment vertical="center"/>
    </xf>
    <xf numFmtId="0" fontId="10" fillId="0" borderId="1" xfId="0" applyFont="1" applyBorder="1">
      <alignment vertical="center"/>
    </xf>
    <xf numFmtId="178" fontId="4" fillId="0" borderId="2" xfId="8" applyNumberFormat="1" applyFont="1" applyBorder="1" applyAlignment="1" applyProtection="1">
      <alignment horizontal="right" vertical="center" wrapText="1"/>
    </xf>
    <xf numFmtId="0" fontId="4" fillId="0" borderId="2" xfId="52" applyFont="1" applyFill="1" applyBorder="1" applyAlignment="1" applyProtection="1">
      <alignment horizontal="center" vertical="center" wrapText="1"/>
    </xf>
    <xf numFmtId="0" fontId="4" fillId="0" borderId="3" xfId="52" applyFont="1" applyFill="1" applyBorder="1" applyAlignment="1" applyProtection="1">
      <alignment horizontal="center" vertical="center" wrapText="1"/>
    </xf>
    <xf numFmtId="0" fontId="4" fillId="0" borderId="4" xfId="52" applyFont="1" applyFill="1" applyBorder="1" applyAlignment="1" applyProtection="1">
      <alignment horizontal="center" vertical="center" wrapText="1"/>
    </xf>
    <xf numFmtId="178" fontId="8" fillId="0" borderId="1" xfId="8" applyNumberFormat="1" applyFont="1" applyBorder="1" applyAlignment="1" applyProtection="1">
      <alignment horizontal="right" vertical="center" wrapText="1"/>
    </xf>
    <xf numFmtId="49" fontId="4" fillId="0" borderId="1" xfId="0" applyNumberFormat="1" applyFont="1" applyFill="1" applyBorder="1" applyAlignment="1" applyProtection="1">
      <alignment horizontal="left" vertical="center"/>
      <protection locked="0"/>
    </xf>
    <xf numFmtId="0" fontId="8" fillId="0" borderId="2" xfId="52" applyFont="1" applyBorder="1" applyAlignment="1" applyProtection="1">
      <alignment horizontal="center" vertical="center"/>
    </xf>
    <xf numFmtId="0" fontId="8" fillId="0" borderId="3" xfId="52" applyFont="1" applyBorder="1" applyAlignment="1" applyProtection="1">
      <alignment horizontal="center" vertical="center"/>
    </xf>
    <xf numFmtId="0" fontId="8" fillId="0" borderId="3" xfId="52" applyFont="1" applyFill="1" applyBorder="1" applyAlignment="1" applyProtection="1">
      <alignment horizontal="center" vertical="center"/>
    </xf>
    <xf numFmtId="178" fontId="8" fillId="0" borderId="1" xfId="52" applyNumberFormat="1" applyFont="1" applyFill="1" applyBorder="1" applyAlignment="1" applyProtection="1">
      <alignment horizontal="right" vertical="center"/>
    </xf>
    <xf numFmtId="0" fontId="8" fillId="0" borderId="0" xfId="52" applyFont="1" applyAlignment="1" applyProtection="1">
      <alignment horizontal="left" vertical="center" wrapText="1"/>
    </xf>
    <xf numFmtId="0" fontId="8" fillId="0" borderId="0" xfId="52" applyFont="1" applyAlignment="1" applyProtection="1">
      <alignment horizontal="left" vertical="center"/>
    </xf>
    <xf numFmtId="0" fontId="8" fillId="0" borderId="0" xfId="52" applyFont="1" applyFill="1" applyAlignment="1" applyProtection="1">
      <alignment horizontal="left" vertical="center"/>
    </xf>
    <xf numFmtId="178" fontId="8" fillId="0" borderId="0" xfId="52" applyNumberFormat="1" applyFont="1" applyFill="1" applyAlignment="1" applyProtection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8" fillId="0" borderId="1" xfId="52" applyFont="1" applyBorder="1" applyAlignment="1" applyProtection="1">
      <alignment horizontal="left"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_ET_STYLE_NoName_00__明细表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千位分隔 8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_x0004_ 7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_x0004_" xfId="52"/>
    <cellStyle name="常规 2" xfId="53"/>
    <cellStyle name="常规 3" xfId="54"/>
    <cellStyle name="千位分隔 2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2019\2016.4.27&#29615;&#32593;&#26588;%20&#25130;&#23631;&#22270;&#31215;&#23478;&#24481;&#2622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价单"/>
      <sheetName val="元件名称"/>
      <sheetName val="付款方式及交货期"/>
      <sheetName val="公司内部联系人"/>
      <sheetName val="客户资料表"/>
      <sheetName val="供应商资料表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128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7"/>
  <sheetViews>
    <sheetView tabSelected="1" view="pageBreakPreview" zoomScaleNormal="100" workbookViewId="0">
      <selection activeCell="O8" sqref="O8"/>
    </sheetView>
  </sheetViews>
  <sheetFormatPr defaultColWidth="9" defaultRowHeight="24" customHeight="1"/>
  <cols>
    <col min="1" max="1" width="5.375" style="4" customWidth="1"/>
    <col min="2" max="2" width="22" style="5" customWidth="1"/>
    <col min="3" max="3" width="31.25" style="4" customWidth="1"/>
    <col min="4" max="4" width="4.875" style="6" customWidth="1"/>
    <col min="5" max="5" width="5" style="6" customWidth="1"/>
    <col min="6" max="6" width="15.625" style="7" customWidth="1"/>
    <col min="7" max="9" width="14.5" style="8" customWidth="1"/>
    <col min="10" max="10" width="16.5" style="9" customWidth="1"/>
    <col min="11" max="16365" width="9" style="10" customWidth="1"/>
    <col min="16366" max="16384" width="9" style="10"/>
  </cols>
  <sheetData>
    <row r="1" customHeight="1" spans="1:10">
      <c r="A1" s="11" t="s">
        <v>0</v>
      </c>
      <c r="B1" s="12"/>
      <c r="C1" s="12"/>
      <c r="D1" s="12"/>
      <c r="E1" s="12"/>
      <c r="F1" s="12"/>
      <c r="G1" s="13"/>
      <c r="H1" s="13"/>
      <c r="I1" s="13"/>
      <c r="J1" s="12"/>
    </row>
    <row r="2" customHeight="1" spans="1:10">
      <c r="A2" s="12"/>
      <c r="B2" s="12"/>
      <c r="C2" s="12"/>
      <c r="D2" s="12"/>
      <c r="E2" s="12"/>
      <c r="F2" s="12"/>
      <c r="G2" s="13"/>
      <c r="H2" s="13"/>
      <c r="I2" s="13"/>
      <c r="J2" s="12"/>
    </row>
    <row r="3" s="1" customFormat="1" ht="35" customHeight="1" spans="1:10">
      <c r="A3" s="14" t="s">
        <v>1</v>
      </c>
      <c r="B3" s="14" t="s">
        <v>2</v>
      </c>
      <c r="C3" s="15" t="s">
        <v>3</v>
      </c>
      <c r="D3" s="16" t="s">
        <v>4</v>
      </c>
      <c r="E3" s="16" t="s">
        <v>5</v>
      </c>
      <c r="F3" s="17" t="s">
        <v>6</v>
      </c>
      <c r="G3" s="18" t="s">
        <v>7</v>
      </c>
      <c r="H3" s="18" t="s">
        <v>8</v>
      </c>
      <c r="I3" s="18" t="s">
        <v>9</v>
      </c>
      <c r="J3" s="14" t="s">
        <v>10</v>
      </c>
    </row>
    <row r="4" s="2" customFormat="1" ht="32.1" customHeight="1" spans="1:10">
      <c r="A4" s="19">
        <v>1</v>
      </c>
      <c r="B4" s="20" t="s">
        <v>11</v>
      </c>
      <c r="C4" s="21"/>
      <c r="D4" s="22" t="s">
        <v>12</v>
      </c>
      <c r="E4" s="22">
        <v>1</v>
      </c>
      <c r="F4" s="23" t="s">
        <v>13</v>
      </c>
      <c r="G4" s="24" t="s">
        <v>13</v>
      </c>
      <c r="H4" s="24"/>
      <c r="I4" s="24"/>
      <c r="J4" s="19" t="s">
        <v>13</v>
      </c>
    </row>
    <row r="5" s="2" customFormat="1" ht="21.95" customHeight="1" spans="1:10">
      <c r="A5" s="25">
        <v>1</v>
      </c>
      <c r="B5" s="26" t="s">
        <v>14</v>
      </c>
      <c r="C5" s="26" t="s">
        <v>15</v>
      </c>
      <c r="D5" s="25" t="s">
        <v>16</v>
      </c>
      <c r="E5" s="25">
        <v>1</v>
      </c>
      <c r="F5" s="27">
        <v>1442</v>
      </c>
      <c r="G5" s="28">
        <f>E5*F5</f>
        <v>1442</v>
      </c>
      <c r="H5" s="28"/>
      <c r="I5" s="28"/>
      <c r="J5" s="25" t="s">
        <v>17</v>
      </c>
    </row>
    <row r="6" s="2" customFormat="1" ht="21.95" customHeight="1" spans="1:10">
      <c r="A6" s="25">
        <v>2</v>
      </c>
      <c r="B6" s="26" t="s">
        <v>18</v>
      </c>
      <c r="C6" s="26" t="s">
        <v>19</v>
      </c>
      <c r="D6" s="25" t="s">
        <v>16</v>
      </c>
      <c r="E6" s="29">
        <v>3</v>
      </c>
      <c r="F6" s="27">
        <v>51</v>
      </c>
      <c r="G6" s="28">
        <f t="shared" ref="G6:G26" si="0">E6*F6</f>
        <v>153</v>
      </c>
      <c r="H6" s="28"/>
      <c r="I6" s="28"/>
      <c r="J6" s="25" t="s">
        <v>20</v>
      </c>
    </row>
    <row r="7" s="2" customFormat="1" ht="21.95" customHeight="1" spans="1:10">
      <c r="A7" s="25">
        <v>3</v>
      </c>
      <c r="B7" s="26" t="s">
        <v>21</v>
      </c>
      <c r="C7" s="26" t="s">
        <v>22</v>
      </c>
      <c r="D7" s="25" t="s">
        <v>16</v>
      </c>
      <c r="E7" s="29">
        <v>1</v>
      </c>
      <c r="F7" s="27">
        <v>321</v>
      </c>
      <c r="G7" s="28">
        <f t="shared" si="0"/>
        <v>321</v>
      </c>
      <c r="H7" s="28"/>
      <c r="I7" s="28"/>
      <c r="J7" s="25" t="s">
        <v>23</v>
      </c>
    </row>
    <row r="8" s="2" customFormat="1" ht="21.95" customHeight="1" spans="1:10">
      <c r="A8" s="25">
        <v>4</v>
      </c>
      <c r="B8" s="26" t="s">
        <v>24</v>
      </c>
      <c r="C8" s="30" t="s">
        <v>25</v>
      </c>
      <c r="D8" s="25" t="s">
        <v>16</v>
      </c>
      <c r="E8" s="29">
        <v>7</v>
      </c>
      <c r="F8" s="27">
        <v>285</v>
      </c>
      <c r="G8" s="28">
        <f t="shared" si="0"/>
        <v>1995</v>
      </c>
      <c r="H8" s="28"/>
      <c r="I8" s="28"/>
      <c r="J8" s="25" t="s">
        <v>17</v>
      </c>
    </row>
    <row r="9" s="2" customFormat="1" ht="21.95" customHeight="1" spans="1:10">
      <c r="A9" s="25">
        <v>5</v>
      </c>
      <c r="B9" s="26" t="s">
        <v>24</v>
      </c>
      <c r="C9" s="26" t="s">
        <v>26</v>
      </c>
      <c r="D9" s="25" t="s">
        <v>16</v>
      </c>
      <c r="E9" s="29">
        <v>1</v>
      </c>
      <c r="F9" s="27">
        <v>134</v>
      </c>
      <c r="G9" s="28">
        <f t="shared" si="0"/>
        <v>134</v>
      </c>
      <c r="H9" s="28"/>
      <c r="I9" s="28"/>
      <c r="J9" s="25" t="s">
        <v>17</v>
      </c>
    </row>
    <row r="10" s="2" customFormat="1" ht="21.95" customHeight="1" spans="1:10">
      <c r="A10" s="25">
        <v>6</v>
      </c>
      <c r="B10" s="26" t="s">
        <v>27</v>
      </c>
      <c r="C10" s="26" t="s">
        <v>28</v>
      </c>
      <c r="D10" s="25" t="s">
        <v>16</v>
      </c>
      <c r="E10" s="29">
        <v>5</v>
      </c>
      <c r="F10" s="27">
        <v>4188</v>
      </c>
      <c r="G10" s="28">
        <f t="shared" si="0"/>
        <v>20940</v>
      </c>
      <c r="H10" s="28"/>
      <c r="I10" s="28"/>
      <c r="J10" s="25" t="s">
        <v>29</v>
      </c>
    </row>
    <row r="11" s="2" customFormat="1" ht="21.95" customHeight="1" spans="1:10">
      <c r="A11" s="25">
        <v>7</v>
      </c>
      <c r="B11" s="26" t="s">
        <v>30</v>
      </c>
      <c r="C11" s="26" t="s">
        <v>31</v>
      </c>
      <c r="D11" s="25" t="s">
        <v>16</v>
      </c>
      <c r="E11" s="29">
        <v>7</v>
      </c>
      <c r="F11" s="27">
        <v>730</v>
      </c>
      <c r="G11" s="28">
        <f t="shared" si="0"/>
        <v>5110</v>
      </c>
      <c r="H11" s="28"/>
      <c r="I11" s="28"/>
      <c r="J11" s="25" t="s">
        <v>17</v>
      </c>
    </row>
    <row r="12" s="2" customFormat="1" ht="21.95" customHeight="1" spans="1:10">
      <c r="A12" s="25">
        <v>8</v>
      </c>
      <c r="B12" s="26" t="s">
        <v>30</v>
      </c>
      <c r="C12" s="31" t="s">
        <v>32</v>
      </c>
      <c r="D12" s="25" t="s">
        <v>16</v>
      </c>
      <c r="E12" s="29">
        <v>1</v>
      </c>
      <c r="F12" s="27">
        <v>268</v>
      </c>
      <c r="G12" s="28">
        <f t="shared" si="0"/>
        <v>268</v>
      </c>
      <c r="H12" s="28"/>
      <c r="I12" s="28"/>
      <c r="J12" s="25" t="s">
        <v>17</v>
      </c>
    </row>
    <row r="13" s="2" customFormat="1" ht="21.95" customHeight="1" spans="1:10">
      <c r="A13" s="25">
        <v>9</v>
      </c>
      <c r="B13" s="26" t="s">
        <v>33</v>
      </c>
      <c r="C13" s="26" t="s">
        <v>34</v>
      </c>
      <c r="D13" s="25" t="s">
        <v>16</v>
      </c>
      <c r="E13" s="29">
        <v>5</v>
      </c>
      <c r="F13" s="27">
        <v>172</v>
      </c>
      <c r="G13" s="28">
        <f t="shared" si="0"/>
        <v>860</v>
      </c>
      <c r="H13" s="28"/>
      <c r="I13" s="28"/>
      <c r="J13" s="25" t="s">
        <v>17</v>
      </c>
    </row>
    <row r="14" s="2" customFormat="1" ht="21.95" customHeight="1" spans="1:10">
      <c r="A14" s="25">
        <v>10</v>
      </c>
      <c r="B14" s="26" t="s">
        <v>33</v>
      </c>
      <c r="C14" s="26" t="s">
        <v>35</v>
      </c>
      <c r="D14" s="25" t="s">
        <v>16</v>
      </c>
      <c r="E14" s="29">
        <v>2</v>
      </c>
      <c r="F14" s="27">
        <v>172</v>
      </c>
      <c r="G14" s="28">
        <f t="shared" si="0"/>
        <v>344</v>
      </c>
      <c r="H14" s="28"/>
      <c r="I14" s="28"/>
      <c r="J14" s="25" t="s">
        <v>17</v>
      </c>
    </row>
    <row r="15" s="2" customFormat="1" ht="21.95" customHeight="1" spans="1:10">
      <c r="A15" s="25">
        <v>11</v>
      </c>
      <c r="B15" s="26" t="s">
        <v>33</v>
      </c>
      <c r="C15" s="26" t="s">
        <v>36</v>
      </c>
      <c r="D15" s="25" t="s">
        <v>16</v>
      </c>
      <c r="E15" s="29">
        <v>1</v>
      </c>
      <c r="F15" s="27">
        <v>76</v>
      </c>
      <c r="G15" s="28">
        <f t="shared" si="0"/>
        <v>76</v>
      </c>
      <c r="H15" s="28"/>
      <c r="I15" s="28"/>
      <c r="J15" s="25" t="s">
        <v>17</v>
      </c>
    </row>
    <row r="16" s="2" customFormat="1" ht="21.95" customHeight="1" spans="1:10">
      <c r="A16" s="25">
        <v>12</v>
      </c>
      <c r="B16" s="26" t="s">
        <v>37</v>
      </c>
      <c r="C16" s="26" t="s">
        <v>38</v>
      </c>
      <c r="D16" s="25" t="s">
        <v>16</v>
      </c>
      <c r="E16" s="25">
        <v>1</v>
      </c>
      <c r="F16" s="27">
        <v>22</v>
      </c>
      <c r="G16" s="28">
        <f t="shared" si="0"/>
        <v>22</v>
      </c>
      <c r="H16" s="28"/>
      <c r="I16" s="28"/>
      <c r="J16" s="25" t="s">
        <v>17</v>
      </c>
    </row>
    <row r="17" s="2" customFormat="1" ht="21.95" customHeight="1" spans="1:10">
      <c r="A17" s="25">
        <v>13</v>
      </c>
      <c r="B17" s="26" t="s">
        <v>39</v>
      </c>
      <c r="C17" s="32" t="s">
        <v>40</v>
      </c>
      <c r="D17" s="25" t="s">
        <v>16</v>
      </c>
      <c r="E17" s="29">
        <v>10</v>
      </c>
      <c r="F17" s="27">
        <v>37</v>
      </c>
      <c r="G17" s="28">
        <f t="shared" si="0"/>
        <v>370</v>
      </c>
      <c r="H17" s="28"/>
      <c r="I17" s="28"/>
      <c r="J17" s="25" t="s">
        <v>13</v>
      </c>
    </row>
    <row r="18" s="2" customFormat="1" ht="21.95" customHeight="1" spans="1:10">
      <c r="A18" s="25">
        <v>14</v>
      </c>
      <c r="B18" s="26" t="s">
        <v>41</v>
      </c>
      <c r="C18" s="26" t="s">
        <v>42</v>
      </c>
      <c r="D18" s="25" t="s">
        <v>16</v>
      </c>
      <c r="E18" s="25">
        <v>16</v>
      </c>
      <c r="F18" s="27">
        <v>9</v>
      </c>
      <c r="G18" s="28">
        <f t="shared" si="0"/>
        <v>144</v>
      </c>
      <c r="H18" s="28"/>
      <c r="I18" s="28"/>
      <c r="J18" s="25" t="s">
        <v>13</v>
      </c>
    </row>
    <row r="19" s="2" customFormat="1" ht="21.95" customHeight="1" spans="1:10">
      <c r="A19" s="25">
        <v>15</v>
      </c>
      <c r="B19" s="26" t="s">
        <v>43</v>
      </c>
      <c r="C19" s="26" t="s">
        <v>44</v>
      </c>
      <c r="D19" s="25" t="s">
        <v>16</v>
      </c>
      <c r="E19" s="25">
        <v>16</v>
      </c>
      <c r="F19" s="27">
        <v>9</v>
      </c>
      <c r="G19" s="28">
        <f t="shared" si="0"/>
        <v>144</v>
      </c>
      <c r="H19" s="28"/>
      <c r="I19" s="28"/>
      <c r="J19" s="25" t="s">
        <v>13</v>
      </c>
    </row>
    <row r="20" s="2" customFormat="1" ht="21.95" customHeight="1" spans="1:10">
      <c r="A20" s="25">
        <v>16</v>
      </c>
      <c r="B20" s="26" t="s">
        <v>45</v>
      </c>
      <c r="C20" s="26" t="s">
        <v>46</v>
      </c>
      <c r="D20" s="25" t="s">
        <v>47</v>
      </c>
      <c r="E20" s="29">
        <v>5</v>
      </c>
      <c r="F20" s="27">
        <v>14</v>
      </c>
      <c r="G20" s="28">
        <f t="shared" si="0"/>
        <v>70</v>
      </c>
      <c r="H20" s="28"/>
      <c r="I20" s="28"/>
      <c r="J20" s="25" t="s">
        <v>13</v>
      </c>
    </row>
    <row r="21" s="2" customFormat="1" ht="21.95" customHeight="1" spans="1:10">
      <c r="A21" s="25">
        <v>17</v>
      </c>
      <c r="B21" s="26" t="s">
        <v>48</v>
      </c>
      <c r="C21" s="26" t="s">
        <v>49</v>
      </c>
      <c r="D21" s="25" t="s">
        <v>50</v>
      </c>
      <c r="E21" s="25">
        <v>24</v>
      </c>
      <c r="F21" s="27">
        <v>7</v>
      </c>
      <c r="G21" s="28">
        <f t="shared" si="0"/>
        <v>168</v>
      </c>
      <c r="H21" s="33"/>
      <c r="I21" s="33"/>
      <c r="J21" s="47" t="s">
        <v>13</v>
      </c>
    </row>
    <row r="22" s="3" customFormat="1" ht="21.95" customHeight="1" spans="1:10">
      <c r="A22" s="25">
        <v>18</v>
      </c>
      <c r="B22" s="26" t="s">
        <v>51</v>
      </c>
      <c r="C22" s="26" t="s">
        <v>52</v>
      </c>
      <c r="D22" s="25" t="s">
        <v>50</v>
      </c>
      <c r="E22" s="25">
        <v>4</v>
      </c>
      <c r="F22" s="27">
        <v>386</v>
      </c>
      <c r="G22" s="28">
        <f t="shared" si="0"/>
        <v>1544</v>
      </c>
      <c r="H22" s="28"/>
      <c r="I22" s="28"/>
      <c r="J22" s="48" t="s">
        <v>13</v>
      </c>
    </row>
    <row r="23" s="3" customFormat="1" ht="21.95" customHeight="1" spans="1:10">
      <c r="A23" s="25">
        <v>19</v>
      </c>
      <c r="B23" s="26" t="s">
        <v>51</v>
      </c>
      <c r="C23" s="26" t="s">
        <v>53</v>
      </c>
      <c r="D23" s="25" t="s">
        <v>50</v>
      </c>
      <c r="E23" s="25">
        <v>15</v>
      </c>
      <c r="F23" s="27">
        <v>65</v>
      </c>
      <c r="G23" s="28">
        <f t="shared" si="0"/>
        <v>975</v>
      </c>
      <c r="H23" s="28"/>
      <c r="I23" s="28"/>
      <c r="J23" s="48" t="s">
        <v>13</v>
      </c>
    </row>
    <row r="24" s="2" customFormat="1" ht="21.95" customHeight="1" spans="1:10">
      <c r="A24" s="25">
        <v>20</v>
      </c>
      <c r="B24" s="26" t="s">
        <v>54</v>
      </c>
      <c r="C24" s="26" t="s">
        <v>55</v>
      </c>
      <c r="D24" s="25" t="s">
        <v>50</v>
      </c>
      <c r="E24" s="29">
        <v>1.5</v>
      </c>
      <c r="F24" s="27">
        <v>130</v>
      </c>
      <c r="G24" s="28">
        <f t="shared" si="0"/>
        <v>195</v>
      </c>
      <c r="H24" s="28"/>
      <c r="I24" s="28"/>
      <c r="J24" s="48" t="s">
        <v>13</v>
      </c>
    </row>
    <row r="25" s="2" customFormat="1" ht="21.95" customHeight="1" spans="1:10">
      <c r="A25" s="25">
        <v>21</v>
      </c>
      <c r="B25" s="26" t="s">
        <v>56</v>
      </c>
      <c r="C25" s="26" t="s">
        <v>57</v>
      </c>
      <c r="D25" s="29" t="s">
        <v>58</v>
      </c>
      <c r="E25" s="29">
        <v>1</v>
      </c>
      <c r="F25" s="27">
        <v>525</v>
      </c>
      <c r="G25" s="28">
        <f t="shared" si="0"/>
        <v>525</v>
      </c>
      <c r="H25" s="28"/>
      <c r="I25" s="28"/>
      <c r="J25" s="49"/>
    </row>
    <row r="26" s="2" customFormat="1" ht="21.95" customHeight="1" spans="1:10">
      <c r="A26" s="25">
        <v>22</v>
      </c>
      <c r="B26" s="26" t="s">
        <v>59</v>
      </c>
      <c r="C26" s="26" t="s">
        <v>60</v>
      </c>
      <c r="D26" s="29" t="s">
        <v>12</v>
      </c>
      <c r="E26" s="29">
        <v>1</v>
      </c>
      <c r="F26" s="27">
        <v>2118</v>
      </c>
      <c r="G26" s="28">
        <f t="shared" si="0"/>
        <v>2118</v>
      </c>
      <c r="H26" s="28"/>
      <c r="I26" s="28"/>
      <c r="J26" s="25"/>
    </row>
    <row r="27" s="2" customFormat="1" ht="21.95" customHeight="1" spans="1:10">
      <c r="A27" s="34" t="s">
        <v>61</v>
      </c>
      <c r="B27" s="35"/>
      <c r="C27" s="35"/>
      <c r="D27" s="35"/>
      <c r="E27" s="35"/>
      <c r="F27" s="36"/>
      <c r="G27" s="37">
        <f>SUM(G5:G26)</f>
        <v>37918</v>
      </c>
      <c r="H27" s="37" t="s">
        <v>62</v>
      </c>
      <c r="I27" s="37"/>
      <c r="J27" s="25"/>
    </row>
    <row r="28" s="2" customFormat="1" ht="32.1" customHeight="1" spans="1:10">
      <c r="A28" s="19">
        <v>2</v>
      </c>
      <c r="B28" s="20" t="s">
        <v>63</v>
      </c>
      <c r="C28" s="21"/>
      <c r="D28" s="22" t="s">
        <v>12</v>
      </c>
      <c r="E28" s="22">
        <v>1</v>
      </c>
      <c r="F28" s="23" t="s">
        <v>13</v>
      </c>
      <c r="G28" s="24" t="s">
        <v>13</v>
      </c>
      <c r="H28" s="24"/>
      <c r="I28" s="24"/>
      <c r="J28" s="19" t="s">
        <v>13</v>
      </c>
    </row>
    <row r="29" s="2" customFormat="1" ht="21.95" customHeight="1" spans="1:10">
      <c r="A29" s="25">
        <v>1</v>
      </c>
      <c r="B29" s="26" t="s">
        <v>14</v>
      </c>
      <c r="C29" s="26" t="s">
        <v>15</v>
      </c>
      <c r="D29" s="25" t="s">
        <v>16</v>
      </c>
      <c r="E29" s="25">
        <v>1</v>
      </c>
      <c r="F29" s="27">
        <v>1442</v>
      </c>
      <c r="G29" s="28">
        <f>E29*F29</f>
        <v>1442</v>
      </c>
      <c r="H29" s="28"/>
      <c r="I29" s="28"/>
      <c r="J29" s="25" t="s">
        <v>17</v>
      </c>
    </row>
    <row r="30" s="2" customFormat="1" ht="21.95" customHeight="1" spans="1:10">
      <c r="A30" s="25">
        <v>2</v>
      </c>
      <c r="B30" s="26" t="s">
        <v>18</v>
      </c>
      <c r="C30" s="26" t="s">
        <v>64</v>
      </c>
      <c r="D30" s="25" t="s">
        <v>16</v>
      </c>
      <c r="E30" s="29">
        <v>3</v>
      </c>
      <c r="F30" s="27">
        <v>51</v>
      </c>
      <c r="G30" s="28">
        <f t="shared" ref="G30:G54" si="1">E30*F30</f>
        <v>153</v>
      </c>
      <c r="H30" s="28"/>
      <c r="I30" s="28"/>
      <c r="J30" s="25" t="s">
        <v>20</v>
      </c>
    </row>
    <row r="31" s="2" customFormat="1" ht="21.95" customHeight="1" spans="1:10">
      <c r="A31" s="25">
        <v>3</v>
      </c>
      <c r="B31" s="26" t="s">
        <v>18</v>
      </c>
      <c r="C31" s="38" t="s">
        <v>65</v>
      </c>
      <c r="D31" s="25" t="s">
        <v>16</v>
      </c>
      <c r="E31" s="29">
        <v>4</v>
      </c>
      <c r="F31" s="27">
        <v>51</v>
      </c>
      <c r="G31" s="28">
        <f t="shared" si="1"/>
        <v>204</v>
      </c>
      <c r="H31" s="28"/>
      <c r="I31" s="28"/>
      <c r="J31" s="25" t="s">
        <v>20</v>
      </c>
    </row>
    <row r="32" s="2" customFormat="1" ht="21.95" customHeight="1" spans="1:10">
      <c r="A32" s="25">
        <v>4</v>
      </c>
      <c r="B32" s="26" t="s">
        <v>21</v>
      </c>
      <c r="C32" s="26" t="s">
        <v>22</v>
      </c>
      <c r="D32" s="25" t="s">
        <v>16</v>
      </c>
      <c r="E32" s="29">
        <v>1</v>
      </c>
      <c r="F32" s="27">
        <v>321</v>
      </c>
      <c r="G32" s="28">
        <f t="shared" si="1"/>
        <v>321</v>
      </c>
      <c r="H32" s="28"/>
      <c r="I32" s="28"/>
      <c r="J32" s="25" t="s">
        <v>23</v>
      </c>
    </row>
    <row r="33" s="2" customFormat="1" ht="21.95" customHeight="1" spans="1:10">
      <c r="A33" s="25">
        <v>5</v>
      </c>
      <c r="B33" s="26" t="s">
        <v>24</v>
      </c>
      <c r="C33" s="31" t="s">
        <v>66</v>
      </c>
      <c r="D33" s="25" t="s">
        <v>16</v>
      </c>
      <c r="E33" s="29">
        <v>4</v>
      </c>
      <c r="F33" s="27">
        <v>295</v>
      </c>
      <c r="G33" s="28">
        <f t="shared" si="1"/>
        <v>1180</v>
      </c>
      <c r="H33" s="28"/>
      <c r="I33" s="28"/>
      <c r="J33" s="25" t="s">
        <v>17</v>
      </c>
    </row>
    <row r="34" s="2" customFormat="1" ht="21.95" customHeight="1" spans="1:10">
      <c r="A34" s="25">
        <v>6</v>
      </c>
      <c r="B34" s="26" t="s">
        <v>24</v>
      </c>
      <c r="C34" s="26" t="s">
        <v>26</v>
      </c>
      <c r="D34" s="25" t="s">
        <v>16</v>
      </c>
      <c r="E34" s="29">
        <v>2</v>
      </c>
      <c r="F34" s="27">
        <v>138</v>
      </c>
      <c r="G34" s="28">
        <f t="shared" si="1"/>
        <v>276</v>
      </c>
      <c r="H34" s="28"/>
      <c r="I34" s="28"/>
      <c r="J34" s="25" t="s">
        <v>17</v>
      </c>
    </row>
    <row r="35" s="2" customFormat="1" ht="21.95" customHeight="1" spans="1:10">
      <c r="A35" s="25">
        <v>7</v>
      </c>
      <c r="B35" s="26" t="s">
        <v>24</v>
      </c>
      <c r="C35" s="26" t="s">
        <v>67</v>
      </c>
      <c r="D35" s="25" t="s">
        <v>16</v>
      </c>
      <c r="E35" s="29">
        <v>3</v>
      </c>
      <c r="F35" s="27">
        <v>138</v>
      </c>
      <c r="G35" s="28">
        <f t="shared" si="1"/>
        <v>414</v>
      </c>
      <c r="H35" s="28"/>
      <c r="I35" s="28"/>
      <c r="J35" s="25" t="s">
        <v>17</v>
      </c>
    </row>
    <row r="36" s="2" customFormat="1" ht="21.95" customHeight="1" spans="1:10">
      <c r="A36" s="25">
        <v>8</v>
      </c>
      <c r="B36" s="26" t="s">
        <v>37</v>
      </c>
      <c r="C36" s="26" t="s">
        <v>68</v>
      </c>
      <c r="D36" s="25" t="s">
        <v>16</v>
      </c>
      <c r="E36" s="29">
        <v>2</v>
      </c>
      <c r="F36" s="27">
        <v>34</v>
      </c>
      <c r="G36" s="28">
        <f t="shared" si="1"/>
        <v>68</v>
      </c>
      <c r="H36" s="28"/>
      <c r="I36" s="28"/>
      <c r="J36" s="25" t="s">
        <v>17</v>
      </c>
    </row>
    <row r="37" s="2" customFormat="1" ht="21.95" customHeight="1" spans="1:10">
      <c r="A37" s="25">
        <v>9</v>
      </c>
      <c r="B37" s="26" t="s">
        <v>69</v>
      </c>
      <c r="C37" s="26" t="s">
        <v>70</v>
      </c>
      <c r="D37" s="25" t="s">
        <v>16</v>
      </c>
      <c r="E37" s="29">
        <v>2</v>
      </c>
      <c r="F37" s="27">
        <v>19746</v>
      </c>
      <c r="G37" s="28">
        <f t="shared" si="1"/>
        <v>39492</v>
      </c>
      <c r="H37" s="28"/>
      <c r="I37" s="28"/>
      <c r="J37" s="25" t="s">
        <v>71</v>
      </c>
    </row>
    <row r="38" s="2" customFormat="1" ht="21.95" customHeight="1" spans="1:10">
      <c r="A38" s="25">
        <v>10</v>
      </c>
      <c r="B38" s="26" t="s">
        <v>69</v>
      </c>
      <c r="C38" s="26" t="s">
        <v>72</v>
      </c>
      <c r="D38" s="25" t="s">
        <v>16</v>
      </c>
      <c r="E38" s="29">
        <v>2</v>
      </c>
      <c r="F38" s="27">
        <v>17323</v>
      </c>
      <c r="G38" s="28">
        <f t="shared" si="1"/>
        <v>34646</v>
      </c>
      <c r="H38" s="28"/>
      <c r="I38" s="28"/>
      <c r="J38" s="25" t="s">
        <v>71</v>
      </c>
    </row>
    <row r="39" s="2" customFormat="1" ht="21.95" customHeight="1" spans="1:10">
      <c r="A39" s="25">
        <v>11</v>
      </c>
      <c r="B39" s="26" t="s">
        <v>30</v>
      </c>
      <c r="C39" s="26" t="s">
        <v>32</v>
      </c>
      <c r="D39" s="25" t="s">
        <v>16</v>
      </c>
      <c r="E39" s="29">
        <v>5</v>
      </c>
      <c r="F39" s="27">
        <v>268</v>
      </c>
      <c r="G39" s="28">
        <f t="shared" si="1"/>
        <v>1340</v>
      </c>
      <c r="H39" s="28"/>
      <c r="I39" s="28"/>
      <c r="J39" s="25" t="s">
        <v>17</v>
      </c>
    </row>
    <row r="40" s="2" customFormat="1" ht="21.95" customHeight="1" spans="1:10">
      <c r="A40" s="25">
        <v>12</v>
      </c>
      <c r="B40" s="26" t="s">
        <v>30</v>
      </c>
      <c r="C40" s="26" t="s">
        <v>73</v>
      </c>
      <c r="D40" s="25" t="s">
        <v>16</v>
      </c>
      <c r="E40" s="29">
        <v>2</v>
      </c>
      <c r="F40" s="27">
        <v>58</v>
      </c>
      <c r="G40" s="28">
        <f t="shared" si="1"/>
        <v>116</v>
      </c>
      <c r="H40" s="28"/>
      <c r="I40" s="28"/>
      <c r="J40" s="25" t="s">
        <v>17</v>
      </c>
    </row>
    <row r="41" s="2" customFormat="1" ht="21.95" customHeight="1" spans="1:10">
      <c r="A41" s="25">
        <v>13</v>
      </c>
      <c r="B41" s="26" t="s">
        <v>33</v>
      </c>
      <c r="C41" s="26" t="s">
        <v>74</v>
      </c>
      <c r="D41" s="25" t="s">
        <v>16</v>
      </c>
      <c r="E41" s="29">
        <v>3</v>
      </c>
      <c r="F41" s="27">
        <v>96</v>
      </c>
      <c r="G41" s="28">
        <f t="shared" si="1"/>
        <v>288</v>
      </c>
      <c r="H41" s="28"/>
      <c r="I41" s="28"/>
      <c r="J41" s="25" t="s">
        <v>17</v>
      </c>
    </row>
    <row r="42" s="2" customFormat="1" ht="21.95" customHeight="1" spans="1:10">
      <c r="A42" s="25">
        <v>14</v>
      </c>
      <c r="B42" s="26" t="s">
        <v>33</v>
      </c>
      <c r="C42" s="26" t="s">
        <v>75</v>
      </c>
      <c r="D42" s="25" t="s">
        <v>16</v>
      </c>
      <c r="E42" s="29">
        <v>4</v>
      </c>
      <c r="F42" s="27">
        <v>41</v>
      </c>
      <c r="G42" s="28">
        <f t="shared" si="1"/>
        <v>164</v>
      </c>
      <c r="H42" s="28"/>
      <c r="I42" s="28"/>
      <c r="J42" s="25" t="s">
        <v>17</v>
      </c>
    </row>
    <row r="43" s="2" customFormat="1" ht="21.95" customHeight="1" spans="1:10">
      <c r="A43" s="25">
        <v>15</v>
      </c>
      <c r="B43" s="26" t="s">
        <v>37</v>
      </c>
      <c r="C43" s="26" t="s">
        <v>38</v>
      </c>
      <c r="D43" s="25" t="s">
        <v>16</v>
      </c>
      <c r="E43" s="25">
        <v>1</v>
      </c>
      <c r="F43" s="27">
        <v>22</v>
      </c>
      <c r="G43" s="28">
        <f t="shared" si="1"/>
        <v>22</v>
      </c>
      <c r="H43" s="28"/>
      <c r="I43" s="28"/>
      <c r="J43" s="25" t="s">
        <v>17</v>
      </c>
    </row>
    <row r="44" s="2" customFormat="1" ht="21.95" customHeight="1" spans="1:10">
      <c r="A44" s="25">
        <v>16</v>
      </c>
      <c r="B44" s="26" t="s">
        <v>39</v>
      </c>
      <c r="C44" s="32" t="s">
        <v>40</v>
      </c>
      <c r="D44" s="25" t="s">
        <v>16</v>
      </c>
      <c r="E44" s="29">
        <v>8</v>
      </c>
      <c r="F44" s="27">
        <v>37</v>
      </c>
      <c r="G44" s="28">
        <f t="shared" si="1"/>
        <v>296</v>
      </c>
      <c r="H44" s="28"/>
      <c r="I44" s="28"/>
      <c r="J44" s="25" t="s">
        <v>13</v>
      </c>
    </row>
    <row r="45" s="2" customFormat="1" ht="21.95" customHeight="1" spans="1:10">
      <c r="A45" s="25">
        <v>17</v>
      </c>
      <c r="B45" s="26" t="s">
        <v>41</v>
      </c>
      <c r="C45" s="26" t="s">
        <v>42</v>
      </c>
      <c r="D45" s="25" t="s">
        <v>16</v>
      </c>
      <c r="E45" s="25">
        <v>22</v>
      </c>
      <c r="F45" s="27">
        <v>9</v>
      </c>
      <c r="G45" s="28">
        <f t="shared" si="1"/>
        <v>198</v>
      </c>
      <c r="H45" s="28"/>
      <c r="I45" s="28"/>
      <c r="J45" s="25" t="s">
        <v>13</v>
      </c>
    </row>
    <row r="46" s="2" customFormat="1" ht="21.95" customHeight="1" spans="1:10">
      <c r="A46" s="25">
        <v>18</v>
      </c>
      <c r="B46" s="26" t="s">
        <v>43</v>
      </c>
      <c r="C46" s="26" t="s">
        <v>44</v>
      </c>
      <c r="D46" s="25" t="s">
        <v>16</v>
      </c>
      <c r="E46" s="25">
        <v>22</v>
      </c>
      <c r="F46" s="27">
        <v>9</v>
      </c>
      <c r="G46" s="28">
        <f t="shared" si="1"/>
        <v>198</v>
      </c>
      <c r="H46" s="28"/>
      <c r="I46" s="28"/>
      <c r="J46" s="25" t="s">
        <v>13</v>
      </c>
    </row>
    <row r="47" s="2" customFormat="1" ht="21.95" customHeight="1" spans="1:10">
      <c r="A47" s="25">
        <v>19</v>
      </c>
      <c r="B47" s="26" t="s">
        <v>45</v>
      </c>
      <c r="C47" s="26" t="s">
        <v>76</v>
      </c>
      <c r="D47" s="25" t="s">
        <v>47</v>
      </c>
      <c r="E47" s="29">
        <v>4</v>
      </c>
      <c r="F47" s="27">
        <v>44</v>
      </c>
      <c r="G47" s="28">
        <f t="shared" si="1"/>
        <v>176</v>
      </c>
      <c r="H47" s="28"/>
      <c r="I47" s="28"/>
      <c r="J47" s="25" t="s">
        <v>13</v>
      </c>
    </row>
    <row r="48" s="2" customFormat="1" ht="21.95" customHeight="1" spans="1:10">
      <c r="A48" s="25">
        <v>20</v>
      </c>
      <c r="B48" s="26" t="s">
        <v>45</v>
      </c>
      <c r="C48" s="26" t="s">
        <v>77</v>
      </c>
      <c r="D48" s="25" t="s">
        <v>47</v>
      </c>
      <c r="E48" s="29">
        <v>7</v>
      </c>
      <c r="F48" s="27">
        <v>14</v>
      </c>
      <c r="G48" s="28">
        <f t="shared" si="1"/>
        <v>98</v>
      </c>
      <c r="H48" s="28"/>
      <c r="I48" s="28"/>
      <c r="J48" s="25" t="s">
        <v>13</v>
      </c>
    </row>
    <row r="49" s="2" customFormat="1" ht="21.95" customHeight="1" spans="1:10">
      <c r="A49" s="25">
        <v>21</v>
      </c>
      <c r="B49" s="26" t="s">
        <v>48</v>
      </c>
      <c r="C49" s="26" t="s">
        <v>49</v>
      </c>
      <c r="D49" s="25" t="s">
        <v>50</v>
      </c>
      <c r="E49" s="25">
        <v>15</v>
      </c>
      <c r="F49" s="27">
        <v>7</v>
      </c>
      <c r="G49" s="28">
        <f t="shared" si="1"/>
        <v>105</v>
      </c>
      <c r="H49" s="33"/>
      <c r="I49" s="33"/>
      <c r="J49" s="47" t="s">
        <v>13</v>
      </c>
    </row>
    <row r="50" s="3" customFormat="1" ht="21.95" customHeight="1" spans="1:10">
      <c r="A50" s="25">
        <v>22</v>
      </c>
      <c r="B50" s="26" t="s">
        <v>51</v>
      </c>
      <c r="C50" s="26" t="s">
        <v>52</v>
      </c>
      <c r="D50" s="25" t="s">
        <v>50</v>
      </c>
      <c r="E50" s="25">
        <v>4</v>
      </c>
      <c r="F50" s="27">
        <v>386</v>
      </c>
      <c r="G50" s="28">
        <f t="shared" si="1"/>
        <v>1544</v>
      </c>
      <c r="H50" s="28"/>
      <c r="I50" s="28"/>
      <c r="J50" s="48" t="s">
        <v>13</v>
      </c>
    </row>
    <row r="51" s="3" customFormat="1" ht="21.95" customHeight="1" spans="1:10">
      <c r="A51" s="25">
        <v>23</v>
      </c>
      <c r="B51" s="26" t="s">
        <v>51</v>
      </c>
      <c r="C51" s="26" t="s">
        <v>53</v>
      </c>
      <c r="D51" s="25" t="s">
        <v>50</v>
      </c>
      <c r="E51" s="25">
        <v>18</v>
      </c>
      <c r="F51" s="27">
        <v>65</v>
      </c>
      <c r="G51" s="28">
        <f t="shared" si="1"/>
        <v>1170</v>
      </c>
      <c r="H51" s="28"/>
      <c r="I51" s="28"/>
      <c r="J51" s="48" t="s">
        <v>13</v>
      </c>
    </row>
    <row r="52" s="2" customFormat="1" ht="21.95" customHeight="1" spans="1:10">
      <c r="A52" s="25">
        <v>24</v>
      </c>
      <c r="B52" s="26" t="s">
        <v>54</v>
      </c>
      <c r="C52" s="26" t="s">
        <v>55</v>
      </c>
      <c r="D52" s="25" t="s">
        <v>50</v>
      </c>
      <c r="E52" s="29">
        <v>1.5</v>
      </c>
      <c r="F52" s="27">
        <v>130</v>
      </c>
      <c r="G52" s="28">
        <f t="shared" si="1"/>
        <v>195</v>
      </c>
      <c r="H52" s="28"/>
      <c r="I52" s="28"/>
      <c r="J52" s="48" t="s">
        <v>13</v>
      </c>
    </row>
    <row r="53" s="2" customFormat="1" ht="21.95" customHeight="1" spans="1:10">
      <c r="A53" s="25">
        <v>25</v>
      </c>
      <c r="B53" s="26" t="s">
        <v>56</v>
      </c>
      <c r="C53" s="26" t="s">
        <v>57</v>
      </c>
      <c r="D53" s="29" t="s">
        <v>58</v>
      </c>
      <c r="E53" s="29">
        <v>1</v>
      </c>
      <c r="F53" s="27">
        <v>525</v>
      </c>
      <c r="G53" s="28">
        <f t="shared" si="1"/>
        <v>525</v>
      </c>
      <c r="H53" s="28"/>
      <c r="I53" s="28"/>
      <c r="J53" s="49"/>
    </row>
    <row r="54" s="2" customFormat="1" ht="21.95" customHeight="1" spans="1:10">
      <c r="A54" s="25">
        <v>26</v>
      </c>
      <c r="B54" s="26" t="s">
        <v>59</v>
      </c>
      <c r="C54" s="26" t="s">
        <v>60</v>
      </c>
      <c r="D54" s="29" t="s">
        <v>12</v>
      </c>
      <c r="E54" s="29">
        <v>1</v>
      </c>
      <c r="F54" s="27">
        <v>2118</v>
      </c>
      <c r="G54" s="28">
        <f t="shared" si="1"/>
        <v>2118</v>
      </c>
      <c r="H54" s="28"/>
      <c r="I54" s="28"/>
      <c r="J54" s="25"/>
    </row>
    <row r="55" s="2" customFormat="1" ht="21.95" customHeight="1" spans="1:10">
      <c r="A55" s="25" t="s">
        <v>61</v>
      </c>
      <c r="B55" s="25"/>
      <c r="C55" s="25"/>
      <c r="D55" s="25"/>
      <c r="E55" s="25"/>
      <c r="F55" s="25"/>
      <c r="G55" s="37">
        <f>SUM(G29:G54)</f>
        <v>86749</v>
      </c>
      <c r="H55" s="37" t="s">
        <v>62</v>
      </c>
      <c r="I55" s="37"/>
      <c r="J55" s="25"/>
    </row>
    <row r="56" customHeight="1" spans="1:10">
      <c r="A56" s="39" t="s">
        <v>78</v>
      </c>
      <c r="B56" s="40"/>
      <c r="C56" s="40"/>
      <c r="D56" s="40"/>
      <c r="E56" s="40"/>
      <c r="F56" s="41"/>
      <c r="G56" s="42">
        <f>G27+G55</f>
        <v>124667</v>
      </c>
      <c r="H56" s="42" t="s">
        <v>62</v>
      </c>
      <c r="I56" s="42"/>
      <c r="J56" s="50"/>
    </row>
    <row r="57" ht="243" customHeight="1" spans="1:10">
      <c r="A57" s="43" t="s">
        <v>79</v>
      </c>
      <c r="B57" s="44"/>
      <c r="C57" s="44"/>
      <c r="D57" s="44"/>
      <c r="E57" s="44"/>
      <c r="F57" s="45"/>
      <c r="G57" s="46"/>
      <c r="H57" s="46"/>
      <c r="I57" s="46"/>
      <c r="J57" s="44"/>
    </row>
  </sheetData>
  <autoFilter ref="B3:J57">
    <extLst/>
  </autoFilter>
  <mergeCells count="5">
    <mergeCell ref="A27:F27"/>
    <mergeCell ref="A55:F55"/>
    <mergeCell ref="A56:F56"/>
    <mergeCell ref="A57:J57"/>
    <mergeCell ref="A1:J2"/>
  </mergeCells>
  <printOptions horizontalCentered="1"/>
  <pageMargins left="0.39375" right="0.393055555555556" top="0.590277777777778" bottom="0.590277777777778" header="0.314583333333333" footer="0.314583333333333"/>
  <pageSetup paperSize="9" scale="90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RTWJRWK</vt:lpstr>
      <vt:lpstr>清单明细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番茄花园</dc:creator>
  <cp:lastModifiedBy>Jailn</cp:lastModifiedBy>
  <dcterms:created xsi:type="dcterms:W3CDTF">2008-06-09T16:23:00Z</dcterms:created>
  <dcterms:modified xsi:type="dcterms:W3CDTF">2022-06-28T09:51:41Z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KSOReadingLayout">
    <vt:bool>true</vt:bool>
  </property>
  <property fmtid="{D5CDD505-2E9C-101B-9397-08002B2CF9AE}" pid="4" name="ICV">
    <vt:lpwstr>9C762E6371A844518A36ECFBEF068137</vt:lpwstr>
  </property>
  <property fmtid="{D5CDD505-2E9C-101B-9397-08002B2CF9AE}" pid="5" name="commondata">
    <vt:lpwstr>eyJoZGlkIjoiZWU0YzMyZWE4NzkxNWNmMmMyNWU5NzI1ZjNlMzlmZGUifQ==</vt:lpwstr>
  </property>
</Properties>
</file>